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<sst xmlns="http://schemas.openxmlformats.org/spreadsheetml/2006/main" count="155" uniqueCount="139">
  <si>
    <t>ЗАТВЕРДЖУЮ</t>
  </si>
  <si>
    <t>АКТ ПРИЙОМУ-ПЕРЕДАЧІ</t>
  </si>
  <si>
    <t>№</t>
  </si>
  <si>
    <t xml:space="preserve">від 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</si>
  <si>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</si>
  <si>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</si>
  <si>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</si>
  <si>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</si>
  <si>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</si>
  <si>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</si>
  <si>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Інвентарний номер</t>
  </si>
  <si>
    <t>Ціна</t>
  </si>
  <si>
    <t>Сума</t>
  </si>
  <si>
    <t>рік випуску</t>
  </si>
  <si>
    <t>Знос</t>
  </si>
  <si>
    <t>Кс-ть</t>
  </si>
  <si>
    <t xml:space="preserve">Ми, що нижче підписалися, коміся, створена на підставі наказу № ____ від _________________ в складі: </t>
  </si>
  <si>
    <t>Голова комісії :</t>
  </si>
  <si>
    <t xml:space="preserve">головний спеціаліст відділу культури,молоді та спорту Ужгородської РДА </t>
  </si>
  <si>
    <t>Фельцан Л. І.</t>
  </si>
  <si>
    <t xml:space="preserve">бухгалтер І кат. </t>
  </si>
  <si>
    <t>Лупак О. Ю.</t>
  </si>
  <si>
    <t>Ващинець Е.І.</t>
  </si>
  <si>
    <t xml:space="preserve">методист РОМЦНТ і КОР </t>
  </si>
  <si>
    <t xml:space="preserve"> Коста В. А.</t>
  </si>
  <si>
    <t xml:space="preserve">провідний юрист </t>
  </si>
  <si>
    <t>Майорош Н. С.</t>
  </si>
  <si>
    <t xml:space="preserve">в.о. директора ЦРБС </t>
  </si>
  <si>
    <t>Кароль Е.С.</t>
  </si>
  <si>
    <t>Члени комсії: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</si>
  <si>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</si>
  <si>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Об'єкт основих засобів та ТМЦ прийняв:</t>
  </si>
  <si>
    <t>Каталожний ящик</t>
  </si>
  <si>
    <t>Стіл</t>
  </si>
  <si>
    <t xml:space="preserve">Добово-тижневий таймер РН-16 в комплекті </t>
  </si>
  <si>
    <t>ПК Terra</t>
  </si>
  <si>
    <t xml:space="preserve">Монітор LG 20 Flatron E2051S Glossy Black </t>
  </si>
  <si>
    <t xml:space="preserve">Комплект комп"ютера (4 ядра, 4 RAM) </t>
  </si>
  <si>
    <t>Комплект комп"ютера (4 ядра, 4 RAM)</t>
  </si>
  <si>
    <t>Вітрина виставна</t>
  </si>
  <si>
    <t>Палас 2,5 * 3</t>
  </si>
  <si>
    <t>Стелаж 1-но стор.</t>
  </si>
  <si>
    <t>Стелаж 2-ох стор</t>
  </si>
  <si>
    <t>Стелаж книжний</t>
  </si>
  <si>
    <t>106,3,0001/1-5</t>
  </si>
  <si>
    <t>106,3,0004/1-2</t>
  </si>
  <si>
    <t>106,3,0007/1-4</t>
  </si>
  <si>
    <t>106,3,0009/1-2</t>
  </si>
  <si>
    <t>106.5.00011</t>
  </si>
  <si>
    <t>106.5.00012</t>
  </si>
  <si>
    <t>106.5.00013</t>
  </si>
  <si>
    <r>
      <t>Котел "Тітан"міні люкс 6кВт9</t>
    </r>
    <r>
      <rPr>
        <sz val="10"/>
        <color indexed="10"/>
        <rFont val="Times New Roman"/>
        <family val="1"/>
      </rPr>
      <t xml:space="preserve"> </t>
    </r>
  </si>
  <si>
    <t>Котел "Тітан"міні люкс 15кВ</t>
  </si>
  <si>
    <t xml:space="preserve">Котел "Тітан"міні люкс 124кВт </t>
  </si>
  <si>
    <t>106,3,0005/1-7</t>
  </si>
  <si>
    <t>106,3,0006/1-14</t>
  </si>
  <si>
    <t>106,3,0008/1-22</t>
  </si>
  <si>
    <r>
      <t xml:space="preserve">Столи б/в (20) </t>
    </r>
    <r>
      <rPr>
        <sz val="10"/>
        <color indexed="10"/>
        <rFont val="Times New Roman"/>
        <family val="1"/>
      </rPr>
      <t>01. 2010р.</t>
    </r>
  </si>
  <si>
    <t>Електрорадіатор</t>
  </si>
  <si>
    <r>
      <t xml:space="preserve">Карта-стенд Ужгородського району </t>
    </r>
    <r>
      <rPr>
        <sz val="10"/>
        <color indexed="10"/>
        <rFont val="Times New Roman"/>
        <family val="1"/>
      </rPr>
      <t>07.2011р.</t>
    </r>
  </si>
  <si>
    <t>Удленнитель</t>
  </si>
  <si>
    <t>Вогнегасник ОУ-2 (ВВК 1.4)</t>
  </si>
  <si>
    <t>11130004/6</t>
  </si>
  <si>
    <r>
      <t>Багатофункціональний пристрій Canon i-Sensys</t>
    </r>
    <r>
      <rPr>
        <sz val="10"/>
        <color indexed="10"/>
        <rFont val="Times New Roman"/>
        <family val="1"/>
      </rPr>
      <t xml:space="preserve"> </t>
    </r>
  </si>
  <si>
    <t>Ваза для квітів</t>
  </si>
  <si>
    <t>Вивіска</t>
  </si>
  <si>
    <t>Вішалка</t>
  </si>
  <si>
    <t>Занавіски</t>
  </si>
  <si>
    <t>Католожний ящик</t>
  </si>
  <si>
    <t>Корзина для сміття</t>
  </si>
  <si>
    <t>Сейф</t>
  </si>
  <si>
    <t>Стелаж</t>
  </si>
  <si>
    <t>Шкаф вітрина</t>
  </si>
  <si>
    <t>Камін ел. масляний</t>
  </si>
  <si>
    <t>Стіл журнальний</t>
  </si>
  <si>
    <t>Полка-стелаж</t>
  </si>
  <si>
    <t>Шафа-вітрина</t>
  </si>
  <si>
    <t>Електрочайник</t>
  </si>
  <si>
    <t>Шафа-сервант</t>
  </si>
  <si>
    <t>Стенд</t>
  </si>
  <si>
    <t>Лампа настільна</t>
  </si>
  <si>
    <t>Калькулятор Цітізен</t>
  </si>
  <si>
    <t>221,001</t>
  </si>
  <si>
    <t>221,003</t>
  </si>
  <si>
    <t>221,006</t>
  </si>
  <si>
    <t>221,007/1-2</t>
  </si>
  <si>
    <t>221,009/6-8</t>
  </si>
  <si>
    <t>221,010/1-3</t>
  </si>
  <si>
    <t>221,011/1-2</t>
  </si>
  <si>
    <t>221,016/1-3</t>
  </si>
  <si>
    <t>221,017/1-3</t>
  </si>
  <si>
    <t>221,019</t>
  </si>
  <si>
    <t>221,020/1-3</t>
  </si>
  <si>
    <t>221,021/1-4</t>
  </si>
  <si>
    <t>221,022/1-2</t>
  </si>
  <si>
    <t>221,023/1-4</t>
  </si>
  <si>
    <t>221,024/1-15</t>
  </si>
  <si>
    <t>221,025/1-13</t>
  </si>
  <si>
    <t>221,026/1-8</t>
  </si>
  <si>
    <t>221,039/1-8</t>
  </si>
  <si>
    <t>221,041</t>
  </si>
  <si>
    <t>2210043</t>
  </si>
  <si>
    <t>2210044</t>
  </si>
  <si>
    <t>2210046/1-3</t>
  </si>
  <si>
    <t>2210047</t>
  </si>
  <si>
    <t>2210049</t>
  </si>
  <si>
    <t>2210051</t>
  </si>
  <si>
    <t>2210052</t>
  </si>
  <si>
    <t>2210053</t>
  </si>
  <si>
    <t>ВСЬОГО ПО РАХ.  1014 "Машини та обладнання"</t>
  </si>
  <si>
    <t>ВСЬОГО ПО РАХ.1113  "Малоцінні необоротні матеріальні активи"</t>
  </si>
  <si>
    <t>ВСЬОГО ПО РАХ. "1812 Малоцінні та швидкозношувані предмети"</t>
  </si>
  <si>
    <t>бібліотека с.Часлівці</t>
  </si>
  <si>
    <t>acer aspire 1.8Ghz/17"/wxga+G (ноутбук)</t>
  </si>
  <si>
    <t>Всього по бібліотеці с.Часлівці</t>
  </si>
  <si>
    <t>бібліотека с.П.Комарівці</t>
  </si>
  <si>
    <t>Стелаж 1-но сторонній</t>
  </si>
  <si>
    <t>221 0015-025</t>
  </si>
  <si>
    <t>221 0028</t>
  </si>
  <si>
    <t>Стелаж 2-ух сторонній</t>
  </si>
  <si>
    <t>221 0047-049</t>
  </si>
  <si>
    <t>221 0058-059</t>
  </si>
  <si>
    <t>Стіл 2-ух тумбовий</t>
  </si>
  <si>
    <t>221 0060</t>
  </si>
  <si>
    <t>Стіл газетний</t>
  </si>
  <si>
    <t>221 0061</t>
  </si>
  <si>
    <t>Стілець твердий</t>
  </si>
  <si>
    <t>221 0072-077</t>
  </si>
  <si>
    <t>Всього по бібліотеці с.Соломоново</t>
  </si>
  <si>
    <t>Всього по ЦРБ в с.Тийглаш:</t>
  </si>
  <si>
    <t>ЦРБ в с.Тийглаш</t>
  </si>
  <si>
    <t>Разом для передачі на Сюртівську ОТГ</t>
  </si>
  <si>
    <t>ВСЬОГО ПО РАХ.  1026 "Інструменти, прилади, інвентар"</t>
  </si>
  <si>
    <t>до рішення районної ради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</si>
  <si>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</si>
  <si>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</si>
  <si>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</si>
  <si>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установах ЦРБ в с.Тийглаш та бібліотеках в с.Часлівці та в с.П.Комарівці для передачі у комунальну власність Сюртівської сільської ради</t>
  </si>
  <si>
    <t>від_16.04.2021 р. № 127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</si>
</sst>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_-* #,##0.00_₴_-;\-* #,##0.00_₴_-;_-* &quot;-&quot;??_₴_-;_-@_-"/>
    <numFmt numFmtId="166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4" fontId="51" fillId="0" borderId="0" xfId="0" applyNumberFormat="1" applyFont="1" applyAlignment="1">
      <alignment wrapText="1"/>
    </xf>
    <xf numFmtId="0" fontId="51" fillId="0" borderId="11" xfId="0" applyFont="1" applyBorder="1" applyAlignment="1">
      <alignment wrapText="1"/>
    </xf>
    <xf numFmtId="4" fontId="51" fillId="0" borderId="11" xfId="0" applyNumberFormat="1" applyFont="1" applyBorder="1" applyAlignment="1">
      <alignment wrapText="1"/>
    </xf>
    <xf numFmtId="0" fontId="51" fillId="0" borderId="12" xfId="0" applyFont="1" applyBorder="1" applyAlignment="1">
      <alignment wrapText="1"/>
    </xf>
    <xf numFmtId="4" fontId="51" fillId="0" borderId="12" xfId="0" applyNumberFormat="1" applyFont="1" applyBorder="1" applyAlignment="1">
      <alignment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1" fillId="0" borderId="0" xfId="0" applyFont="1" applyBorder="1" applyAlignment="1">
      <alignment wrapText="1"/>
    </xf>
    <xf numFmtId="4" fontId="51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2" fillId="0" borderId="10" xfId="58" applyNumberFormat="1" applyFont="1" applyFill="1" applyBorder="1" applyAlignment="1">
      <alignment horizontal="center" vertical="top" wrapText="1"/>
    </xf>
    <xf numFmtId="165" fontId="2" fillId="0" borderId="10" xfId="58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left" vertical="top" wrapText="1"/>
    </xf>
    <xf numFmtId="0" fontId="2" fillId="0" borderId="10" xfId="58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54" fillId="0" borderId="10" xfId="0" applyNumberFormat="1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top" wrapText="1"/>
    </xf>
    <xf numFmtId="49" fontId="54" fillId="0" borderId="10" xfId="58" applyNumberFormat="1" applyFont="1" applyFill="1" applyBorder="1" applyAlignment="1">
      <alignment horizontal="center" vertical="top" wrapText="1"/>
    </xf>
    <xf numFmtId="1" fontId="5" fillId="33" borderId="14" xfId="0" applyNumberFormat="1" applyFont="1" applyFill="1" applyBorder="1" applyAlignment="1">
      <alignment horizontal="center" vertical="top"/>
    </xf>
    <xf numFmtId="4" fontId="5" fillId="33" borderId="14" xfId="0" applyNumberFormat="1" applyFont="1" applyFill="1" applyBorder="1" applyAlignment="1">
      <alignment horizontal="center" vertical="top"/>
    </xf>
    <xf numFmtId="4" fontId="55" fillId="33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top"/>
    </xf>
    <xf numFmtId="2" fontId="56" fillId="0" borderId="10" xfId="0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58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4" fontId="56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2" fontId="58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wrapText="1"/>
    </xf>
    <xf numFmtId="2" fontId="57" fillId="0" borderId="10" xfId="0" applyNumberFormat="1" applyFont="1" applyBorder="1" applyAlignment="1">
      <alignment wrapText="1"/>
    </xf>
    <xf numFmtId="0" fontId="57" fillId="0" borderId="0" xfId="0" applyFont="1" applyAlignment="1">
      <alignment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4" fontId="60" fillId="0" borderId="0" xfId="0" applyNumberFormat="1" applyFont="1" applyAlignment="1">
      <alignment horizontal="right" wrapText="1"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7" fillId="0" borderId="0" xfId="0" applyFont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62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4" fontId="5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21">
      <selection activeCell="H29" sqref="H29"/>
    </sheetView>
  </sheetViews>
  <sheetFormatPr defaultColWidth="12.421875" defaultRowHeight="15"/>
  <cols>
    <col min="1" max="1" width="5.140625" style="2" customWidth="1"/>
    <col min="2" max="2" width="25.421875" style="16" customWidth="1"/>
    <col min="3" max="3" width="17.8515625" style="17" customWidth="1"/>
    <col min="4" max="4" width="7.8515625" style="2" customWidth="1"/>
    <col min="5" max="5" width="12.421875" style="2" customWidth="1"/>
    <col min="6" max="6" width="12.421875" style="3" customWidth="1"/>
    <col min="7" max="7" width="8.28125" style="2" customWidth="1"/>
    <col min="8" max="8" width="12.57421875" style="2" customWidth="1"/>
    <col min="9" max="9" width="11.00390625" style="2" hidden="1" customWidth="1"/>
    <col min="10" max="16384" width="12.421875" style="2" customWidth="1"/>
  </cols>
  <sheetData>
    <row r="1" spans="1:6" ht="48" customHeight="1" hidden="1">
      <c r="A1" s="108" t="s">
        <v>0</v>
      </c>
      <c r="B1" s="108"/>
      <c r="E1" s="108" t="s">
        <v>0</v>
      </c>
      <c r="F1" s="108"/>
    </row>
    <row r="2" spans="1:11" ht="12" hidden="1">
      <c r="A2" s="4"/>
      <c r="B2" s="8"/>
      <c r="C2" s="18"/>
      <c r="D2" s="13"/>
      <c r="E2" s="4"/>
      <c r="F2" s="5"/>
      <c r="G2" s="4"/>
      <c r="H2" s="13"/>
      <c r="I2" s="13"/>
      <c r="J2" s="13"/>
      <c r="K2" s="13"/>
    </row>
    <row r="3" spans="4:11" ht="12" hidden="1">
      <c r="D3" s="13"/>
      <c r="G3" s="13"/>
      <c r="H3" s="13"/>
      <c r="I3" s="13"/>
      <c r="J3" s="13"/>
      <c r="K3" s="13"/>
    </row>
    <row r="4" spans="1:11" ht="12" hidden="1">
      <c r="A4" s="4"/>
      <c r="B4" s="8"/>
      <c r="C4" s="18"/>
      <c r="D4" s="13"/>
      <c r="E4" s="4"/>
      <c r="F4" s="5"/>
      <c r="G4" s="4"/>
      <c r="H4" s="13"/>
      <c r="I4" s="13"/>
      <c r="J4" s="13"/>
      <c r="K4" s="13"/>
    </row>
    <row r="5" ht="12" hidden="1"/>
    <row r="6" spans="3:8" ht="36" customHeight="1" hidden="1">
      <c r="C6" s="108" t="s">
        <v>1</v>
      </c>
      <c r="D6" s="108"/>
      <c r="E6" s="108"/>
      <c r="F6" s="2" t="s">
        <v>2</v>
      </c>
      <c r="H6" s="13"/>
    </row>
    <row r="7" spans="3:8" ht="12" hidden="1">
      <c r="C7" s="17" t="s">
        <v>3</v>
      </c>
      <c r="E7" s="13"/>
      <c r="F7" s="14"/>
      <c r="G7" s="13"/>
      <c r="H7" s="13"/>
    </row>
    <row r="8" ht="12" hidden="1"/>
    <row r="9" spans="1:8" ht="48" customHeight="1" hidden="1">
      <c r="A9" s="108" t="s">
        <v>16</v>
      </c>
      <c r="B9" s="108"/>
      <c r="C9" s="108"/>
      <c r="D9" s="108"/>
      <c r="E9" s="108"/>
      <c r="F9" s="108"/>
      <c r="G9" s="108"/>
      <c r="H9" s="108"/>
    </row>
    <row r="10" spans="1:9" ht="12" hidden="1">
      <c r="A10" s="111" t="s">
        <v>7</v>
      </c>
      <c r="B10" s="111"/>
      <c r="C10" s="111"/>
      <c r="D10" s="111"/>
      <c r="E10" s="111"/>
      <c r="F10" s="111"/>
      <c r="G10" s="111"/>
      <c r="H10" s="111"/>
      <c r="I10" s="111"/>
    </row>
    <row r="11" spans="1:9" ht="12" hidden="1">
      <c r="A11" s="109"/>
      <c r="B11" s="109"/>
      <c r="C11" s="109"/>
      <c r="D11" s="109"/>
      <c r="E11" s="109"/>
      <c r="F11" s="109"/>
      <c r="G11" s="109"/>
      <c r="H11" s="109"/>
      <c r="I11" s="109"/>
    </row>
    <row r="12" spans="1:9" ht="12" hidden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2" hidden="1">
      <c r="A13" s="109" t="s">
        <v>5</v>
      </c>
      <c r="B13" s="109"/>
      <c r="C13" s="109"/>
      <c r="D13" s="109"/>
      <c r="E13" s="109"/>
      <c r="F13" s="109"/>
      <c r="G13" s="109"/>
      <c r="H13" s="109"/>
      <c r="I13" s="109"/>
    </row>
    <row r="14" spans="1:9" ht="12" hidden="1">
      <c r="A14" s="109" t="s">
        <v>4</v>
      </c>
      <c r="B14" s="109"/>
      <c r="C14" s="109"/>
      <c r="D14" s="109"/>
      <c r="E14" s="109"/>
      <c r="F14" s="109"/>
      <c r="G14" s="109"/>
      <c r="H14" s="109"/>
      <c r="I14" s="109"/>
    </row>
    <row r="15" spans="1:9" ht="12" hidden="1">
      <c r="A15" s="109" t="s">
        <v>6</v>
      </c>
      <c r="B15" s="109"/>
      <c r="C15" s="109"/>
      <c r="D15" s="109"/>
      <c r="E15" s="109"/>
      <c r="F15" s="109"/>
      <c r="G15" s="109"/>
      <c r="H15" s="109"/>
      <c r="I15" s="109"/>
    </row>
    <row r="16" spans="1:9" ht="12" hidden="1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8" ht="12" hidden="1">
      <c r="A17" s="6"/>
      <c r="B17" s="9"/>
      <c r="C17" s="25"/>
      <c r="D17" s="6"/>
      <c r="E17" s="6"/>
      <c r="F17" s="7"/>
      <c r="G17" s="6"/>
      <c r="H17" s="6"/>
    </row>
    <row r="18" ht="12" hidden="1"/>
    <row r="19" ht="12" hidden="1"/>
    <row r="20" spans="1:8" ht="24" customHeight="1" hidden="1">
      <c r="A20" s="82" t="s">
        <v>30</v>
      </c>
      <c r="B20" s="82"/>
      <c r="C20" s="82"/>
      <c r="D20" s="82"/>
      <c r="E20" s="82"/>
      <c r="F20" s="82"/>
      <c r="G20" s="82"/>
      <c r="H20" s="82"/>
    </row>
    <row r="21" spans="1:8" s="77" customFormat="1" ht="17.25" customHeight="1">
      <c r="A21" s="76"/>
      <c r="B21" s="76"/>
      <c r="C21" s="76"/>
      <c r="D21" s="76"/>
      <c r="F21" s="112" t="s">
        <v>136</v>
      </c>
      <c r="G21" s="112"/>
      <c r="H21" s="112"/>
    </row>
    <row r="22" spans="1:8" s="77" customFormat="1" ht="17.25" customHeight="1">
      <c r="A22" s="76"/>
      <c r="B22" s="76"/>
      <c r="C22" s="76"/>
      <c r="D22" s="76"/>
      <c r="F22" s="112" t="s">
        <v>133</v>
      </c>
      <c r="G22" s="112"/>
      <c r="H22" s="112"/>
    </row>
    <row r="23" spans="1:8" s="77" customFormat="1" ht="16.5" customHeight="1">
      <c r="A23" s="76"/>
      <c r="B23" s="76"/>
      <c r="C23" s="76"/>
      <c r="D23" s="76"/>
      <c r="F23" s="112" t="s">
        <v>138</v>
      </c>
      <c r="G23" s="112"/>
      <c r="H23" s="112"/>
    </row>
    <row r="24" spans="1:7" s="77" customFormat="1" ht="16.5" customHeight="1">
      <c r="A24" s="76"/>
      <c r="B24" s="76"/>
      <c r="C24" s="76"/>
      <c r="D24" s="76"/>
      <c r="E24" s="76"/>
      <c r="F24" s="76"/>
      <c r="G24" s="76"/>
    </row>
    <row r="25" spans="1:7" s="77" customFormat="1" ht="16.5" customHeight="1">
      <c r="A25" s="76"/>
      <c r="B25" s="76"/>
      <c r="C25" s="76"/>
      <c r="D25" s="76"/>
      <c r="E25" s="76"/>
      <c r="F25" s="76"/>
      <c r="G25" s="76"/>
    </row>
    <row r="26" spans="1:8" ht="48" customHeight="1">
      <c r="A26" s="83" t="s">
        <v>137</v>
      </c>
      <c r="B26" s="83"/>
      <c r="C26" s="83"/>
      <c r="D26" s="83"/>
      <c r="E26" s="83"/>
      <c r="F26" s="83"/>
      <c r="G26" s="83"/>
      <c r="H26" s="83"/>
    </row>
    <row r="29" spans="1:8" ht="29.25" customHeight="1">
      <c r="A29" s="10" t="s">
        <v>8</v>
      </c>
      <c r="B29" s="10" t="s">
        <v>9</v>
      </c>
      <c r="C29" s="10" t="s">
        <v>10</v>
      </c>
      <c r="D29" s="10" t="s">
        <v>15</v>
      </c>
      <c r="E29" s="10" t="s">
        <v>11</v>
      </c>
      <c r="F29" s="11" t="s">
        <v>12</v>
      </c>
      <c r="G29" s="10" t="s">
        <v>13</v>
      </c>
      <c r="H29" s="10" t="s">
        <v>14</v>
      </c>
    </row>
    <row r="30" spans="1:8" ht="23.25" customHeight="1">
      <c r="A30" s="79" t="s">
        <v>130</v>
      </c>
      <c r="B30" s="80"/>
      <c r="C30" s="80"/>
      <c r="D30" s="80"/>
      <c r="E30" s="80"/>
      <c r="F30" s="80"/>
      <c r="G30" s="80"/>
      <c r="H30" s="81"/>
    </row>
    <row r="31" spans="1:8" ht="26.25">
      <c r="A31" s="28">
        <v>1</v>
      </c>
      <c r="B31" s="19" t="s">
        <v>34</v>
      </c>
      <c r="C31" s="26">
        <v>10440006</v>
      </c>
      <c r="D31" s="22">
        <v>3</v>
      </c>
      <c r="E31" s="36">
        <v>1705</v>
      </c>
      <c r="F31" s="29">
        <f>D31*E31</f>
        <v>5115</v>
      </c>
      <c r="G31" s="20">
        <v>2009</v>
      </c>
      <c r="H31" s="30">
        <v>808.12</v>
      </c>
    </row>
    <row r="32" spans="1:8" ht="12.75">
      <c r="A32" s="31">
        <v>2</v>
      </c>
      <c r="B32" s="19" t="s">
        <v>35</v>
      </c>
      <c r="C32" s="26">
        <v>10450001</v>
      </c>
      <c r="D32" s="22">
        <v>3</v>
      </c>
      <c r="E32" s="36">
        <v>2870.29</v>
      </c>
      <c r="F32" s="29">
        <f aca="true" t="shared" si="0" ref="F32:F82">D32*E32</f>
        <v>8610.869999999999</v>
      </c>
      <c r="G32" s="20">
        <v>2012</v>
      </c>
      <c r="H32" s="30">
        <v>8610.87</v>
      </c>
    </row>
    <row r="33" spans="1:8" ht="26.25">
      <c r="A33" s="28">
        <v>3</v>
      </c>
      <c r="B33" s="19" t="s">
        <v>36</v>
      </c>
      <c r="C33" s="26">
        <v>10460001</v>
      </c>
      <c r="D33" s="22">
        <v>4</v>
      </c>
      <c r="E33" s="36">
        <v>1123.02</v>
      </c>
      <c r="F33" s="29">
        <f t="shared" si="0"/>
        <v>4492.08</v>
      </c>
      <c r="G33" s="21">
        <v>2012</v>
      </c>
      <c r="H33" s="30">
        <v>4492.08</v>
      </c>
    </row>
    <row r="34" spans="1:8" ht="26.25">
      <c r="A34" s="28">
        <v>4</v>
      </c>
      <c r="B34" s="1" t="s">
        <v>37</v>
      </c>
      <c r="C34" s="26">
        <v>10480011</v>
      </c>
      <c r="D34" s="22">
        <v>1</v>
      </c>
      <c r="E34" s="36">
        <v>12727</v>
      </c>
      <c r="F34" s="29">
        <f t="shared" si="0"/>
        <v>12727</v>
      </c>
      <c r="G34" s="20">
        <v>2016</v>
      </c>
      <c r="H34" s="30">
        <v>7636.2</v>
      </c>
    </row>
    <row r="35" spans="1:8" ht="26.25">
      <c r="A35" s="31">
        <v>5</v>
      </c>
      <c r="B35" s="1" t="s">
        <v>38</v>
      </c>
      <c r="C35" s="26">
        <v>10480012</v>
      </c>
      <c r="D35" s="22">
        <v>1</v>
      </c>
      <c r="E35" s="36">
        <v>12727</v>
      </c>
      <c r="F35" s="29">
        <f t="shared" si="0"/>
        <v>12727</v>
      </c>
      <c r="G35" s="20">
        <v>2016</v>
      </c>
      <c r="H35" s="30">
        <v>7636.2</v>
      </c>
    </row>
    <row r="36" spans="1:8" ht="13.5">
      <c r="A36" s="95" t="s">
        <v>109</v>
      </c>
      <c r="B36" s="96"/>
      <c r="C36" s="97"/>
      <c r="D36" s="41">
        <f>SUM(D31:D35)</f>
        <v>12</v>
      </c>
      <c r="E36" s="42"/>
      <c r="F36" s="43">
        <f>SUM(F31:F35)</f>
        <v>43671.95</v>
      </c>
      <c r="G36" s="43"/>
      <c r="H36" s="43">
        <f>SUM(H31:H35)</f>
        <v>29183.47</v>
      </c>
    </row>
    <row r="37" spans="1:8" ht="12.75">
      <c r="A37" s="28">
        <v>6</v>
      </c>
      <c r="B37" s="32" t="s">
        <v>39</v>
      </c>
      <c r="C37" s="27" t="s">
        <v>44</v>
      </c>
      <c r="D37" s="23">
        <v>5</v>
      </c>
      <c r="E37" s="24">
        <v>43.6</v>
      </c>
      <c r="F37" s="29">
        <f t="shared" si="0"/>
        <v>218</v>
      </c>
      <c r="G37" s="28"/>
      <c r="H37" s="30">
        <f>F37</f>
        <v>218</v>
      </c>
    </row>
    <row r="38" spans="1:8" ht="12.75">
      <c r="A38" s="28">
        <v>7</v>
      </c>
      <c r="B38" s="32" t="s">
        <v>40</v>
      </c>
      <c r="C38" s="27" t="s">
        <v>45</v>
      </c>
      <c r="D38" s="23">
        <v>2</v>
      </c>
      <c r="E38" s="24">
        <v>80.5</v>
      </c>
      <c r="F38" s="29">
        <f t="shared" si="0"/>
        <v>161</v>
      </c>
      <c r="G38" s="28"/>
      <c r="H38" s="30">
        <f aca="true" t="shared" si="1" ref="H38:H43">F38</f>
        <v>161</v>
      </c>
    </row>
    <row r="39" spans="1:8" ht="12.75">
      <c r="A39" s="31">
        <v>8</v>
      </c>
      <c r="B39" s="32" t="s">
        <v>41</v>
      </c>
      <c r="C39" s="27" t="s">
        <v>54</v>
      </c>
      <c r="D39" s="23">
        <v>7</v>
      </c>
      <c r="E39" s="24">
        <v>52.75</v>
      </c>
      <c r="F39" s="29">
        <f t="shared" si="0"/>
        <v>369.25</v>
      </c>
      <c r="G39" s="28"/>
      <c r="H39" s="30">
        <f t="shared" si="1"/>
        <v>369.25</v>
      </c>
    </row>
    <row r="40" spans="1:8" ht="12.75">
      <c r="A40" s="28">
        <v>9</v>
      </c>
      <c r="B40" s="32" t="s">
        <v>41</v>
      </c>
      <c r="C40" s="27" t="s">
        <v>55</v>
      </c>
      <c r="D40" s="23">
        <v>14</v>
      </c>
      <c r="E40" s="24">
        <v>52.82</v>
      </c>
      <c r="F40" s="29">
        <f t="shared" si="0"/>
        <v>739.48</v>
      </c>
      <c r="G40" s="28"/>
      <c r="H40" s="30">
        <f t="shared" si="1"/>
        <v>739.48</v>
      </c>
    </row>
    <row r="41" spans="1:8" ht="12.75">
      <c r="A41" s="28">
        <v>10</v>
      </c>
      <c r="B41" s="32" t="s">
        <v>41</v>
      </c>
      <c r="C41" s="27" t="s">
        <v>46</v>
      </c>
      <c r="D41" s="23">
        <v>4</v>
      </c>
      <c r="E41" s="24">
        <v>57.5</v>
      </c>
      <c r="F41" s="29">
        <f t="shared" si="0"/>
        <v>230</v>
      </c>
      <c r="G41" s="28"/>
      <c r="H41" s="30">
        <f t="shared" si="1"/>
        <v>230</v>
      </c>
    </row>
    <row r="42" spans="1:8" ht="12.75">
      <c r="A42" s="31">
        <v>11</v>
      </c>
      <c r="B42" s="32" t="s">
        <v>42</v>
      </c>
      <c r="C42" s="27" t="s">
        <v>56</v>
      </c>
      <c r="D42" s="23">
        <v>22</v>
      </c>
      <c r="E42" s="24">
        <v>68.92</v>
      </c>
      <c r="F42" s="29">
        <f t="shared" si="0"/>
        <v>1516.24</v>
      </c>
      <c r="G42" s="28"/>
      <c r="H42" s="30">
        <f t="shared" si="1"/>
        <v>1516.24</v>
      </c>
    </row>
    <row r="43" spans="1:8" ht="12.75">
      <c r="A43" s="28">
        <v>12</v>
      </c>
      <c r="B43" s="32" t="s">
        <v>43</v>
      </c>
      <c r="C43" s="27" t="s">
        <v>47</v>
      </c>
      <c r="D43" s="23">
        <v>2</v>
      </c>
      <c r="E43" s="24">
        <v>55</v>
      </c>
      <c r="F43" s="29">
        <f t="shared" si="0"/>
        <v>110</v>
      </c>
      <c r="G43" s="28"/>
      <c r="H43" s="30">
        <f t="shared" si="1"/>
        <v>110</v>
      </c>
    </row>
    <row r="44" spans="1:8" ht="12.75">
      <c r="A44" s="28">
        <v>13</v>
      </c>
      <c r="B44" s="19" t="s">
        <v>51</v>
      </c>
      <c r="C44" s="27" t="s">
        <v>48</v>
      </c>
      <c r="D44" s="23">
        <v>1</v>
      </c>
      <c r="E44" s="24">
        <v>5866</v>
      </c>
      <c r="F44" s="29">
        <f t="shared" si="0"/>
        <v>5866</v>
      </c>
      <c r="G44" s="28">
        <v>2015</v>
      </c>
      <c r="H44" s="30">
        <v>3079.65</v>
      </c>
    </row>
    <row r="45" spans="1:8" ht="12.75">
      <c r="A45" s="31">
        <v>14</v>
      </c>
      <c r="B45" s="19" t="s">
        <v>52</v>
      </c>
      <c r="C45" s="27" t="s">
        <v>49</v>
      </c>
      <c r="D45" s="23">
        <v>1</v>
      </c>
      <c r="E45" s="24">
        <v>7000</v>
      </c>
      <c r="F45" s="29">
        <f t="shared" si="0"/>
        <v>7000</v>
      </c>
      <c r="G45" s="28">
        <v>2015</v>
      </c>
      <c r="H45" s="30">
        <v>3675</v>
      </c>
    </row>
    <row r="46" spans="1:8" ht="26.25">
      <c r="A46" s="28">
        <v>15</v>
      </c>
      <c r="B46" s="19" t="s">
        <v>53</v>
      </c>
      <c r="C46" s="27" t="s">
        <v>50</v>
      </c>
      <c r="D46" s="23">
        <v>1</v>
      </c>
      <c r="E46" s="24">
        <v>10144</v>
      </c>
      <c r="F46" s="29">
        <f t="shared" si="0"/>
        <v>10144</v>
      </c>
      <c r="G46" s="28">
        <v>2015</v>
      </c>
      <c r="H46" s="30">
        <v>5325.6</v>
      </c>
    </row>
    <row r="47" spans="1:8" ht="25.5" customHeight="1">
      <c r="A47" s="95" t="s">
        <v>132</v>
      </c>
      <c r="B47" s="96"/>
      <c r="C47" s="97"/>
      <c r="D47" s="41">
        <f>SUM(D37:D46)</f>
        <v>59</v>
      </c>
      <c r="E47" s="42"/>
      <c r="F47" s="43">
        <f>SUM(F37:F46)</f>
        <v>26353.97</v>
      </c>
      <c r="G47" s="43"/>
      <c r="H47" s="43">
        <f>SUM(H37:H46)</f>
        <v>15424.220000000001</v>
      </c>
    </row>
    <row r="48" spans="1:8" ht="12.75">
      <c r="A48" s="28">
        <v>16</v>
      </c>
      <c r="B48" s="33" t="s">
        <v>57</v>
      </c>
      <c r="C48" s="34" t="s">
        <v>62</v>
      </c>
      <c r="D48" s="22">
        <v>1</v>
      </c>
      <c r="E48" s="37">
        <v>95</v>
      </c>
      <c r="F48" s="29">
        <f t="shared" si="0"/>
        <v>95</v>
      </c>
      <c r="G48" s="28">
        <v>2010</v>
      </c>
      <c r="H48" s="30">
        <f aca="true" t="shared" si="2" ref="H48:H53">F48/2</f>
        <v>47.5</v>
      </c>
    </row>
    <row r="49" spans="1:8" ht="12.75">
      <c r="A49" s="31">
        <v>17</v>
      </c>
      <c r="B49" s="33" t="s">
        <v>58</v>
      </c>
      <c r="C49" s="34">
        <v>11130005</v>
      </c>
      <c r="D49" s="22">
        <v>1</v>
      </c>
      <c r="E49" s="37">
        <v>150</v>
      </c>
      <c r="F49" s="29">
        <f t="shared" si="0"/>
        <v>150</v>
      </c>
      <c r="G49" s="28">
        <v>2010</v>
      </c>
      <c r="H49" s="30">
        <f t="shared" si="2"/>
        <v>75</v>
      </c>
    </row>
    <row r="50" spans="1:8" ht="26.25">
      <c r="A50" s="28">
        <v>18</v>
      </c>
      <c r="B50" s="33" t="s">
        <v>59</v>
      </c>
      <c r="C50" s="34">
        <v>11130008</v>
      </c>
      <c r="D50" s="22">
        <v>1</v>
      </c>
      <c r="E50" s="37">
        <v>508</v>
      </c>
      <c r="F50" s="29">
        <f t="shared" si="0"/>
        <v>508</v>
      </c>
      <c r="G50" s="28">
        <v>2011</v>
      </c>
      <c r="H50" s="30">
        <f t="shared" si="2"/>
        <v>254</v>
      </c>
    </row>
    <row r="51" spans="1:8" ht="12.75">
      <c r="A51" s="28">
        <v>19</v>
      </c>
      <c r="B51" s="33" t="s">
        <v>60</v>
      </c>
      <c r="C51" s="34">
        <v>11130010</v>
      </c>
      <c r="D51" s="22">
        <v>4</v>
      </c>
      <c r="E51" s="37">
        <v>70</v>
      </c>
      <c r="F51" s="29">
        <f t="shared" si="0"/>
        <v>280</v>
      </c>
      <c r="G51" s="28"/>
      <c r="H51" s="30">
        <f t="shared" si="2"/>
        <v>140</v>
      </c>
    </row>
    <row r="52" spans="1:8" ht="12.75">
      <c r="A52" s="31">
        <v>20</v>
      </c>
      <c r="B52" s="33" t="s">
        <v>61</v>
      </c>
      <c r="C52" s="34">
        <v>11130011</v>
      </c>
      <c r="D52" s="22">
        <v>2</v>
      </c>
      <c r="E52" s="37">
        <v>220</v>
      </c>
      <c r="F52" s="29">
        <f t="shared" si="0"/>
        <v>440</v>
      </c>
      <c r="G52" s="28"/>
      <c r="H52" s="30">
        <f t="shared" si="2"/>
        <v>220</v>
      </c>
    </row>
    <row r="53" spans="1:8" ht="33.75" customHeight="1">
      <c r="A53" s="28">
        <v>21</v>
      </c>
      <c r="B53" s="1" t="s">
        <v>63</v>
      </c>
      <c r="C53" s="34">
        <v>11130012</v>
      </c>
      <c r="D53" s="22">
        <v>1</v>
      </c>
      <c r="E53" s="37">
        <v>4157.5</v>
      </c>
      <c r="F53" s="29">
        <f t="shared" si="0"/>
        <v>4157.5</v>
      </c>
      <c r="G53" s="28">
        <v>2016</v>
      </c>
      <c r="H53" s="30">
        <f t="shared" si="2"/>
        <v>2078.75</v>
      </c>
    </row>
    <row r="54" spans="1:8" ht="31.5" customHeight="1">
      <c r="A54" s="95" t="s">
        <v>110</v>
      </c>
      <c r="B54" s="96"/>
      <c r="C54" s="97"/>
      <c r="D54" s="41">
        <f>SUM(D48:D53)</f>
        <v>10</v>
      </c>
      <c r="E54" s="42"/>
      <c r="F54" s="43">
        <f>SUM(F48:F53)</f>
        <v>5630.5</v>
      </c>
      <c r="G54" s="43"/>
      <c r="H54" s="43">
        <f>SUM(H48:H53)</f>
        <v>2815.25</v>
      </c>
    </row>
    <row r="55" spans="1:8" ht="15.75" customHeight="1">
      <c r="A55" s="31">
        <v>38</v>
      </c>
      <c r="B55" s="33" t="s">
        <v>64</v>
      </c>
      <c r="C55" s="39" t="s">
        <v>82</v>
      </c>
      <c r="D55" s="35">
        <v>1</v>
      </c>
      <c r="E55" s="38">
        <v>8</v>
      </c>
      <c r="F55" s="29">
        <f t="shared" si="0"/>
        <v>8</v>
      </c>
      <c r="G55" s="28"/>
      <c r="H55" s="28"/>
    </row>
    <row r="56" spans="1:8" ht="15.75" customHeight="1">
      <c r="A56" s="28">
        <v>39</v>
      </c>
      <c r="B56" s="33" t="s">
        <v>65</v>
      </c>
      <c r="C56" s="39">
        <v>221.002</v>
      </c>
      <c r="D56" s="35">
        <v>1</v>
      </c>
      <c r="E56" s="38">
        <v>261</v>
      </c>
      <c r="F56" s="29">
        <f t="shared" si="0"/>
        <v>261</v>
      </c>
      <c r="G56" s="28"/>
      <c r="H56" s="28"/>
    </row>
    <row r="57" spans="1:8" ht="15.75" customHeight="1">
      <c r="A57" s="28">
        <v>40</v>
      </c>
      <c r="B57" s="33" t="s">
        <v>66</v>
      </c>
      <c r="C57" s="39" t="s">
        <v>83</v>
      </c>
      <c r="D57" s="35">
        <v>1</v>
      </c>
      <c r="E57" s="38">
        <v>19</v>
      </c>
      <c r="F57" s="29">
        <f t="shared" si="0"/>
        <v>19</v>
      </c>
      <c r="G57" s="28"/>
      <c r="H57" s="28"/>
    </row>
    <row r="58" spans="1:8" ht="15.75" customHeight="1">
      <c r="A58" s="31">
        <v>41</v>
      </c>
      <c r="B58" s="33" t="s">
        <v>67</v>
      </c>
      <c r="C58" s="39" t="s">
        <v>84</v>
      </c>
      <c r="D58" s="35">
        <v>24</v>
      </c>
      <c r="E58" s="38">
        <v>2</v>
      </c>
      <c r="F58" s="29">
        <f t="shared" si="0"/>
        <v>48</v>
      </c>
      <c r="G58" s="28"/>
      <c r="H58" s="28"/>
    </row>
    <row r="59" spans="1:8" ht="15.75" customHeight="1">
      <c r="A59" s="28">
        <v>42</v>
      </c>
      <c r="B59" s="33" t="s">
        <v>32</v>
      </c>
      <c r="C59" s="39" t="s">
        <v>85</v>
      </c>
      <c r="D59" s="35">
        <v>2</v>
      </c>
      <c r="E59" s="38">
        <v>29</v>
      </c>
      <c r="F59" s="29">
        <f t="shared" si="0"/>
        <v>58</v>
      </c>
      <c r="G59" s="28"/>
      <c r="H59" s="28"/>
    </row>
    <row r="60" spans="1:8" ht="15.75" customHeight="1">
      <c r="A60" s="28">
        <v>43</v>
      </c>
      <c r="B60" s="33" t="s">
        <v>68</v>
      </c>
      <c r="C60" s="40" t="s">
        <v>86</v>
      </c>
      <c r="D60" s="35">
        <v>3</v>
      </c>
      <c r="E60" s="38">
        <v>31</v>
      </c>
      <c r="F60" s="29">
        <f t="shared" si="0"/>
        <v>93</v>
      </c>
      <c r="G60" s="28"/>
      <c r="H60" s="28"/>
    </row>
    <row r="61" spans="1:8" ht="15.75" customHeight="1">
      <c r="A61" s="31">
        <v>44</v>
      </c>
      <c r="B61" s="33" t="s">
        <v>68</v>
      </c>
      <c r="C61" s="39" t="s">
        <v>87</v>
      </c>
      <c r="D61" s="35">
        <v>3</v>
      </c>
      <c r="E61" s="38">
        <v>27</v>
      </c>
      <c r="F61" s="29">
        <f t="shared" si="0"/>
        <v>81</v>
      </c>
      <c r="G61" s="28"/>
      <c r="H61" s="28"/>
    </row>
    <row r="62" spans="1:8" ht="15.75" customHeight="1">
      <c r="A62" s="28">
        <v>45</v>
      </c>
      <c r="B62" s="33" t="s">
        <v>69</v>
      </c>
      <c r="C62" s="39" t="s">
        <v>88</v>
      </c>
      <c r="D62" s="35">
        <v>2</v>
      </c>
      <c r="E62" s="38">
        <v>2</v>
      </c>
      <c r="F62" s="29">
        <f t="shared" si="0"/>
        <v>4</v>
      </c>
      <c r="G62" s="28"/>
      <c r="H62" s="28"/>
    </row>
    <row r="63" spans="1:8" ht="15.75" customHeight="1">
      <c r="A63" s="28">
        <v>46</v>
      </c>
      <c r="B63" s="33" t="s">
        <v>70</v>
      </c>
      <c r="C63" s="39" t="s">
        <v>89</v>
      </c>
      <c r="D63" s="35">
        <v>3</v>
      </c>
      <c r="E63" s="38">
        <v>27</v>
      </c>
      <c r="F63" s="29">
        <f t="shared" si="0"/>
        <v>81</v>
      </c>
      <c r="G63" s="28"/>
      <c r="H63" s="28"/>
    </row>
    <row r="64" spans="1:8" ht="15.75" customHeight="1">
      <c r="A64" s="31">
        <v>47</v>
      </c>
      <c r="B64" s="33" t="s">
        <v>71</v>
      </c>
      <c r="C64" s="39" t="s">
        <v>90</v>
      </c>
      <c r="D64" s="35">
        <v>10</v>
      </c>
      <c r="E64" s="38">
        <v>41</v>
      </c>
      <c r="F64" s="29">
        <f t="shared" si="0"/>
        <v>410</v>
      </c>
      <c r="G64" s="28"/>
      <c r="H64" s="28"/>
    </row>
    <row r="65" spans="1:8" ht="15.75" customHeight="1">
      <c r="A65" s="28">
        <v>48</v>
      </c>
      <c r="B65" s="33" t="s">
        <v>71</v>
      </c>
      <c r="C65" s="39" t="s">
        <v>91</v>
      </c>
      <c r="D65" s="35">
        <v>1</v>
      </c>
      <c r="E65" s="38">
        <v>31</v>
      </c>
      <c r="F65" s="29">
        <f t="shared" si="0"/>
        <v>31</v>
      </c>
      <c r="G65" s="28"/>
      <c r="H65" s="28"/>
    </row>
    <row r="66" spans="1:8" ht="15.75" customHeight="1">
      <c r="A66" s="28">
        <v>49</v>
      </c>
      <c r="B66" s="33" t="s">
        <v>71</v>
      </c>
      <c r="C66" s="39" t="s">
        <v>92</v>
      </c>
      <c r="D66" s="35">
        <v>3</v>
      </c>
      <c r="E66" s="38">
        <v>43</v>
      </c>
      <c r="F66" s="29">
        <f t="shared" si="0"/>
        <v>129</v>
      </c>
      <c r="G66" s="28"/>
      <c r="H66" s="28"/>
    </row>
    <row r="67" spans="1:8" ht="15.75" customHeight="1">
      <c r="A67" s="31">
        <v>50</v>
      </c>
      <c r="B67" s="33" t="s">
        <v>71</v>
      </c>
      <c r="C67" s="39" t="s">
        <v>93</v>
      </c>
      <c r="D67" s="35">
        <v>4</v>
      </c>
      <c r="E67" s="38">
        <v>84</v>
      </c>
      <c r="F67" s="29">
        <f t="shared" si="0"/>
        <v>336</v>
      </c>
      <c r="G67" s="28"/>
      <c r="H67" s="28"/>
    </row>
    <row r="68" spans="1:8" ht="15.75" customHeight="1">
      <c r="A68" s="28">
        <v>51</v>
      </c>
      <c r="B68" s="33" t="s">
        <v>41</v>
      </c>
      <c r="C68" s="39" t="s">
        <v>94</v>
      </c>
      <c r="D68" s="35">
        <v>2</v>
      </c>
      <c r="E68" s="38">
        <v>66</v>
      </c>
      <c r="F68" s="29">
        <f t="shared" si="0"/>
        <v>132</v>
      </c>
      <c r="G68" s="28"/>
      <c r="H68" s="28"/>
    </row>
    <row r="69" spans="1:8" ht="15.75" customHeight="1">
      <c r="A69" s="28">
        <v>52</v>
      </c>
      <c r="B69" s="33" t="s">
        <v>41</v>
      </c>
      <c r="C69" s="39" t="s">
        <v>95</v>
      </c>
      <c r="D69" s="35">
        <v>4</v>
      </c>
      <c r="E69" s="38">
        <v>84</v>
      </c>
      <c r="F69" s="29">
        <f t="shared" si="0"/>
        <v>336</v>
      </c>
      <c r="G69" s="28"/>
      <c r="H69" s="28"/>
    </row>
    <row r="70" spans="1:8" ht="15.75" customHeight="1">
      <c r="A70" s="31">
        <v>53</v>
      </c>
      <c r="B70" s="33" t="s">
        <v>42</v>
      </c>
      <c r="C70" s="39" t="s">
        <v>96</v>
      </c>
      <c r="D70" s="35">
        <v>15</v>
      </c>
      <c r="E70" s="38">
        <v>57</v>
      </c>
      <c r="F70" s="29">
        <f t="shared" si="0"/>
        <v>855</v>
      </c>
      <c r="G70" s="28"/>
      <c r="H70" s="28"/>
    </row>
    <row r="71" spans="1:8" ht="15.75" customHeight="1">
      <c r="A71" s="28">
        <v>54</v>
      </c>
      <c r="B71" s="33" t="s">
        <v>42</v>
      </c>
      <c r="C71" s="39" t="s">
        <v>97</v>
      </c>
      <c r="D71" s="35">
        <v>13</v>
      </c>
      <c r="E71" s="38">
        <v>89</v>
      </c>
      <c r="F71" s="29">
        <f t="shared" si="0"/>
        <v>1157</v>
      </c>
      <c r="G71" s="28"/>
      <c r="H71" s="28"/>
    </row>
    <row r="72" spans="1:8" ht="15.75" customHeight="1">
      <c r="A72" s="28">
        <v>55</v>
      </c>
      <c r="B72" s="33" t="s">
        <v>33</v>
      </c>
      <c r="C72" s="39" t="s">
        <v>98</v>
      </c>
      <c r="D72" s="35">
        <v>8</v>
      </c>
      <c r="E72" s="38">
        <v>35</v>
      </c>
      <c r="F72" s="29">
        <f t="shared" si="0"/>
        <v>280</v>
      </c>
      <c r="G72" s="28"/>
      <c r="H72" s="28"/>
    </row>
    <row r="73" spans="1:8" ht="15.75" customHeight="1">
      <c r="A73" s="31">
        <v>56</v>
      </c>
      <c r="B73" s="33" t="s">
        <v>72</v>
      </c>
      <c r="C73" s="39" t="s">
        <v>99</v>
      </c>
      <c r="D73" s="35">
        <v>8</v>
      </c>
      <c r="E73" s="38">
        <v>107</v>
      </c>
      <c r="F73" s="29">
        <f t="shared" si="0"/>
        <v>856</v>
      </c>
      <c r="G73" s="28"/>
      <c r="H73" s="28"/>
    </row>
    <row r="74" spans="1:8" ht="15.75" customHeight="1">
      <c r="A74" s="28">
        <v>57</v>
      </c>
      <c r="B74" s="33" t="s">
        <v>73</v>
      </c>
      <c r="C74" s="39" t="s">
        <v>100</v>
      </c>
      <c r="D74" s="35">
        <v>2</v>
      </c>
      <c r="E74" s="38">
        <v>141.4</v>
      </c>
      <c r="F74" s="29">
        <f t="shared" si="0"/>
        <v>282.8</v>
      </c>
      <c r="G74" s="28"/>
      <c r="H74" s="28"/>
    </row>
    <row r="75" spans="1:8" ht="15.75" customHeight="1">
      <c r="A75" s="28">
        <v>58</v>
      </c>
      <c r="B75" s="33" t="s">
        <v>74</v>
      </c>
      <c r="C75" s="39" t="s">
        <v>101</v>
      </c>
      <c r="D75" s="35">
        <v>1</v>
      </c>
      <c r="E75" s="38">
        <v>25</v>
      </c>
      <c r="F75" s="29">
        <f t="shared" si="0"/>
        <v>25</v>
      </c>
      <c r="G75" s="28"/>
      <c r="H75" s="28"/>
    </row>
    <row r="76" spans="1:8" ht="15.75" customHeight="1">
      <c r="A76" s="31">
        <v>59</v>
      </c>
      <c r="B76" s="33" t="s">
        <v>75</v>
      </c>
      <c r="C76" s="39" t="s">
        <v>102</v>
      </c>
      <c r="D76" s="35">
        <v>1</v>
      </c>
      <c r="E76" s="38">
        <v>50</v>
      </c>
      <c r="F76" s="29">
        <f t="shared" si="0"/>
        <v>50</v>
      </c>
      <c r="G76" s="28"/>
      <c r="H76" s="28"/>
    </row>
    <row r="77" spans="1:8" ht="15.75" customHeight="1">
      <c r="A77" s="28">
        <v>60</v>
      </c>
      <c r="B77" s="33" t="s">
        <v>76</v>
      </c>
      <c r="C77" s="39" t="s">
        <v>103</v>
      </c>
      <c r="D77" s="35">
        <v>3</v>
      </c>
      <c r="E77" s="38">
        <v>100</v>
      </c>
      <c r="F77" s="29">
        <f t="shared" si="0"/>
        <v>300</v>
      </c>
      <c r="G77" s="28"/>
      <c r="H77" s="28"/>
    </row>
    <row r="78" spans="1:8" ht="15.75" customHeight="1">
      <c r="A78" s="28">
        <v>61</v>
      </c>
      <c r="B78" s="33" t="s">
        <v>77</v>
      </c>
      <c r="C78" s="39" t="s">
        <v>104</v>
      </c>
      <c r="D78" s="35">
        <v>1</v>
      </c>
      <c r="E78" s="38">
        <v>100</v>
      </c>
      <c r="F78" s="29">
        <f t="shared" si="0"/>
        <v>100</v>
      </c>
      <c r="G78" s="28"/>
      <c r="H78" s="28"/>
    </row>
    <row r="79" spans="1:8" ht="15.75" customHeight="1">
      <c r="A79" s="31">
        <v>62</v>
      </c>
      <c r="B79" s="33" t="s">
        <v>78</v>
      </c>
      <c r="C79" s="39" t="s">
        <v>105</v>
      </c>
      <c r="D79" s="35">
        <v>1</v>
      </c>
      <c r="E79" s="38">
        <v>200</v>
      </c>
      <c r="F79" s="29">
        <f t="shared" si="0"/>
        <v>200</v>
      </c>
      <c r="G79" s="28"/>
      <c r="H79" s="28"/>
    </row>
    <row r="80" spans="1:8" ht="15.75" customHeight="1">
      <c r="A80" s="28">
        <v>63</v>
      </c>
      <c r="B80" s="33" t="s">
        <v>79</v>
      </c>
      <c r="C80" s="39" t="s">
        <v>106</v>
      </c>
      <c r="D80" s="35">
        <v>1</v>
      </c>
      <c r="E80" s="38">
        <v>75</v>
      </c>
      <c r="F80" s="29">
        <f t="shared" si="0"/>
        <v>75</v>
      </c>
      <c r="G80" s="28"/>
      <c r="H80" s="28"/>
    </row>
    <row r="81" spans="1:8" ht="15.75" customHeight="1">
      <c r="A81" s="28">
        <v>64</v>
      </c>
      <c r="B81" s="33" t="s">
        <v>80</v>
      </c>
      <c r="C81" s="39" t="s">
        <v>107</v>
      </c>
      <c r="D81" s="35">
        <v>1</v>
      </c>
      <c r="E81" s="38">
        <v>25</v>
      </c>
      <c r="F81" s="29">
        <f t="shared" si="0"/>
        <v>25</v>
      </c>
      <c r="G81" s="28"/>
      <c r="H81" s="28"/>
    </row>
    <row r="82" spans="1:8" ht="15.75" customHeight="1">
      <c r="A82" s="31">
        <v>65</v>
      </c>
      <c r="B82" s="33" t="s">
        <v>81</v>
      </c>
      <c r="C82" s="39" t="s">
        <v>108</v>
      </c>
      <c r="D82" s="35">
        <v>1</v>
      </c>
      <c r="E82" s="38">
        <v>25</v>
      </c>
      <c r="F82" s="29">
        <f t="shared" si="0"/>
        <v>25</v>
      </c>
      <c r="G82" s="28"/>
      <c r="H82" s="28"/>
    </row>
    <row r="83" spans="1:8" ht="30.75" customHeight="1">
      <c r="A83" s="92" t="s">
        <v>111</v>
      </c>
      <c r="B83" s="93"/>
      <c r="C83" s="94"/>
      <c r="D83" s="44">
        <f>SUM(D55:D82)</f>
        <v>120</v>
      </c>
      <c r="E83" s="45"/>
      <c r="F83" s="45">
        <f>SUM(F55:F82)</f>
        <v>6257.8</v>
      </c>
      <c r="G83" s="46"/>
      <c r="H83" s="46"/>
    </row>
    <row r="84" spans="1:8" s="62" customFormat="1" ht="18" customHeight="1">
      <c r="A84" s="89" t="s">
        <v>129</v>
      </c>
      <c r="B84" s="90"/>
      <c r="C84" s="91"/>
      <c r="D84" s="59">
        <f>D83+D47+D36+D54</f>
        <v>201</v>
      </c>
      <c r="E84" s="60"/>
      <c r="F84" s="61">
        <f>F83+F54+F47+F36</f>
        <v>81914.22</v>
      </c>
      <c r="G84" s="61"/>
      <c r="H84" s="61">
        <f>H83+H54+H47+H36</f>
        <v>47422.94</v>
      </c>
    </row>
    <row r="85" spans="1:8" ht="18" customHeight="1" thickBot="1">
      <c r="A85" s="84" t="s">
        <v>112</v>
      </c>
      <c r="B85" s="85"/>
      <c r="C85" s="85"/>
      <c r="D85" s="85"/>
      <c r="E85" s="85"/>
      <c r="F85" s="85"/>
      <c r="G85" s="85"/>
      <c r="H85" s="86"/>
    </row>
    <row r="86" spans="1:8" ht="42" customHeight="1">
      <c r="A86" s="47">
        <v>1</v>
      </c>
      <c r="B86" s="48" t="s">
        <v>113</v>
      </c>
      <c r="C86" s="49">
        <v>10480001</v>
      </c>
      <c r="D86" s="47">
        <v>1</v>
      </c>
      <c r="E86" s="50">
        <v>9288</v>
      </c>
      <c r="F86" s="51">
        <f>D86*E86</f>
        <v>9288</v>
      </c>
      <c r="G86" s="47"/>
      <c r="H86" s="52">
        <v>9288</v>
      </c>
    </row>
    <row r="87" spans="1:8" s="65" customFormat="1" ht="21" customHeight="1">
      <c r="A87" s="98" t="s">
        <v>109</v>
      </c>
      <c r="B87" s="99"/>
      <c r="C87" s="100"/>
      <c r="D87" s="46">
        <f>D88</f>
        <v>1</v>
      </c>
      <c r="E87" s="46"/>
      <c r="F87" s="64">
        <f>F88</f>
        <v>9288</v>
      </c>
      <c r="G87" s="46"/>
      <c r="H87" s="64">
        <f>H88</f>
        <v>9288</v>
      </c>
    </row>
    <row r="88" spans="1:8" s="69" customFormat="1" ht="18" customHeight="1">
      <c r="A88" s="87" t="s">
        <v>114</v>
      </c>
      <c r="B88" s="88"/>
      <c r="C88" s="88"/>
      <c r="D88" s="66">
        <f>SUM(D86:D86)</f>
        <v>1</v>
      </c>
      <c r="E88" s="67"/>
      <c r="F88" s="68">
        <f>SUM(F86:F86)</f>
        <v>9288</v>
      </c>
      <c r="G88" s="66"/>
      <c r="H88" s="70">
        <f>H86</f>
        <v>9288</v>
      </c>
    </row>
    <row r="89" spans="1:8" ht="15" customHeight="1">
      <c r="A89" s="104" t="s">
        <v>115</v>
      </c>
      <c r="B89" s="105"/>
      <c r="C89" s="105"/>
      <c r="D89" s="105"/>
      <c r="E89" s="105"/>
      <c r="F89" s="105"/>
      <c r="G89" s="105"/>
      <c r="H89" s="106"/>
    </row>
    <row r="90" spans="1:8" ht="12.75">
      <c r="A90" s="47">
        <v>2</v>
      </c>
      <c r="B90" s="53" t="s">
        <v>116</v>
      </c>
      <c r="C90" s="54" t="s">
        <v>117</v>
      </c>
      <c r="D90" s="55">
        <v>11</v>
      </c>
      <c r="E90" s="56">
        <v>81</v>
      </c>
      <c r="F90" s="51">
        <f>D90*E90</f>
        <v>891</v>
      </c>
      <c r="G90" s="47"/>
      <c r="H90" s="52"/>
    </row>
    <row r="91" spans="1:8" ht="12.75">
      <c r="A91" s="57">
        <v>3</v>
      </c>
      <c r="B91" s="53" t="s">
        <v>32</v>
      </c>
      <c r="C91" s="54" t="s">
        <v>118</v>
      </c>
      <c r="D91" s="55">
        <v>1</v>
      </c>
      <c r="E91" s="56">
        <v>49.64</v>
      </c>
      <c r="F91" s="51">
        <f aca="true" t="shared" si="3" ref="F91:F96">D91*E91</f>
        <v>49.64</v>
      </c>
      <c r="G91" s="47"/>
      <c r="H91" s="52"/>
    </row>
    <row r="92" spans="1:8" ht="12.75">
      <c r="A92" s="47">
        <v>4</v>
      </c>
      <c r="B92" s="53" t="s">
        <v>119</v>
      </c>
      <c r="C92" s="54" t="s">
        <v>120</v>
      </c>
      <c r="D92" s="55">
        <v>3</v>
      </c>
      <c r="E92" s="56">
        <v>48.72</v>
      </c>
      <c r="F92" s="51">
        <f t="shared" si="3"/>
        <v>146.16</v>
      </c>
      <c r="G92" s="47"/>
      <c r="H92" s="52"/>
    </row>
    <row r="93" spans="1:8" ht="12.75">
      <c r="A93" s="57">
        <v>5</v>
      </c>
      <c r="B93" s="53" t="s">
        <v>33</v>
      </c>
      <c r="C93" s="54" t="s">
        <v>121</v>
      </c>
      <c r="D93" s="55">
        <v>2</v>
      </c>
      <c r="E93" s="56">
        <v>35.74</v>
      </c>
      <c r="F93" s="51">
        <f t="shared" si="3"/>
        <v>71.48</v>
      </c>
      <c r="G93" s="47"/>
      <c r="H93" s="52"/>
    </row>
    <row r="94" spans="1:8" ht="12.75">
      <c r="A94" s="47">
        <v>6</v>
      </c>
      <c r="B94" s="53" t="s">
        <v>122</v>
      </c>
      <c r="C94" s="54" t="s">
        <v>123</v>
      </c>
      <c r="D94" s="55">
        <v>1</v>
      </c>
      <c r="E94" s="58">
        <v>88</v>
      </c>
      <c r="F94" s="51">
        <f t="shared" si="3"/>
        <v>88</v>
      </c>
      <c r="G94" s="47"/>
      <c r="H94" s="52"/>
    </row>
    <row r="95" spans="1:8" ht="12.75">
      <c r="A95" s="57">
        <v>7</v>
      </c>
      <c r="B95" s="53" t="s">
        <v>124</v>
      </c>
      <c r="C95" s="54" t="s">
        <v>125</v>
      </c>
      <c r="D95" s="55">
        <v>1</v>
      </c>
      <c r="E95" s="56">
        <v>11.1</v>
      </c>
      <c r="F95" s="51">
        <f t="shared" si="3"/>
        <v>11.1</v>
      </c>
      <c r="G95" s="47"/>
      <c r="H95" s="52"/>
    </row>
    <row r="96" spans="1:8" ht="12.75">
      <c r="A96" s="47">
        <v>8</v>
      </c>
      <c r="B96" s="53" t="s">
        <v>126</v>
      </c>
      <c r="C96" s="54" t="s">
        <v>127</v>
      </c>
      <c r="D96" s="55">
        <v>6</v>
      </c>
      <c r="E96" s="56">
        <v>8.12</v>
      </c>
      <c r="F96" s="51">
        <f t="shared" si="3"/>
        <v>48.72</v>
      </c>
      <c r="G96" s="47"/>
      <c r="H96" s="52"/>
    </row>
    <row r="97" spans="1:8" s="65" customFormat="1" ht="28.5" customHeight="1">
      <c r="A97" s="98" t="s">
        <v>111</v>
      </c>
      <c r="B97" s="99"/>
      <c r="C97" s="100"/>
      <c r="D97" s="71">
        <f>D98</f>
        <v>25</v>
      </c>
      <c r="E97" s="72"/>
      <c r="F97" s="63">
        <v>1306.1</v>
      </c>
      <c r="G97" s="46"/>
      <c r="H97" s="64"/>
    </row>
    <row r="98" spans="1:8" s="69" customFormat="1" ht="18" customHeight="1">
      <c r="A98" s="87" t="s">
        <v>128</v>
      </c>
      <c r="B98" s="88"/>
      <c r="C98" s="88"/>
      <c r="D98" s="66">
        <f>SUM(D90:D96)</f>
        <v>25</v>
      </c>
      <c r="E98" s="67"/>
      <c r="F98" s="68">
        <f>SUM(F90:F96)</f>
        <v>1306.1</v>
      </c>
      <c r="G98" s="66"/>
      <c r="H98" s="66"/>
    </row>
    <row r="99" spans="1:8" s="75" customFormat="1" ht="21" customHeight="1">
      <c r="A99" s="101" t="s">
        <v>131</v>
      </c>
      <c r="B99" s="102"/>
      <c r="C99" s="103"/>
      <c r="D99" s="73">
        <f>D84+D88+D98</f>
        <v>227</v>
      </c>
      <c r="E99" s="73"/>
      <c r="F99" s="74">
        <f>F84+F88+F98</f>
        <v>92508.32</v>
      </c>
      <c r="G99" s="74"/>
      <c r="H99" s="74">
        <f>H84+H88+H98</f>
        <v>56710.94</v>
      </c>
    </row>
    <row r="100" ht="12">
      <c r="A100" s="12"/>
    </row>
    <row r="102" spans="1:2" ht="27.75" customHeight="1" hidden="1">
      <c r="A102" s="108" t="s">
        <v>17</v>
      </c>
      <c r="B102" s="108"/>
    </row>
    <row r="103" spans="2:7" ht="45.75" customHeight="1" hidden="1">
      <c r="B103" s="108" t="s">
        <v>18</v>
      </c>
      <c r="C103" s="108"/>
      <c r="F103" s="114" t="s">
        <v>19</v>
      </c>
      <c r="G103" s="114"/>
    </row>
    <row r="104" spans="1:2" ht="12" hidden="1">
      <c r="A104" s="108" t="s">
        <v>29</v>
      </c>
      <c r="B104" s="108"/>
    </row>
    <row r="105" spans="2:10" s="13" customFormat="1" ht="12" customHeight="1" hidden="1">
      <c r="B105" s="107" t="s">
        <v>20</v>
      </c>
      <c r="C105" s="107"/>
      <c r="D105" s="15"/>
      <c r="E105" s="15"/>
      <c r="F105" s="107" t="s">
        <v>21</v>
      </c>
      <c r="G105" s="107"/>
      <c r="H105" s="15"/>
      <c r="I105" s="15"/>
      <c r="J105" s="15"/>
    </row>
    <row r="106" spans="2:7" ht="12" customHeight="1" hidden="1">
      <c r="B106" s="107" t="s">
        <v>20</v>
      </c>
      <c r="C106" s="107"/>
      <c r="F106" s="107" t="s">
        <v>22</v>
      </c>
      <c r="G106" s="107"/>
    </row>
    <row r="107" spans="2:7" ht="12.75" customHeight="1" hidden="1">
      <c r="B107" s="107" t="s">
        <v>23</v>
      </c>
      <c r="C107" s="107"/>
      <c r="F107" s="114" t="s">
        <v>24</v>
      </c>
      <c r="G107" s="114"/>
    </row>
    <row r="108" spans="2:7" ht="12" hidden="1">
      <c r="B108" s="108" t="s">
        <v>25</v>
      </c>
      <c r="C108" s="108"/>
      <c r="F108" s="114" t="s">
        <v>26</v>
      </c>
      <c r="G108" s="114"/>
    </row>
    <row r="109" spans="2:7" ht="12" hidden="1">
      <c r="B109" s="108" t="s">
        <v>27</v>
      </c>
      <c r="C109" s="108"/>
      <c r="F109" s="114" t="s">
        <v>28</v>
      </c>
      <c r="G109" s="114"/>
    </row>
    <row r="110" ht="12" hidden="1"/>
    <row r="111" ht="12" hidden="1"/>
    <row r="112" spans="2:3" ht="27.75" customHeight="1" hidden="1">
      <c r="B112" s="82" t="s">
        <v>31</v>
      </c>
      <c r="C112" s="82"/>
    </row>
    <row r="113" ht="12" hidden="1"/>
    <row r="114" spans="2:7" ht="12" hidden="1">
      <c r="B114" s="8"/>
      <c r="C114" s="18"/>
      <c r="F114" s="5"/>
      <c r="G114" s="4"/>
    </row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9" spans="1:8" s="77" customFormat="1" ht="18.75" customHeight="1">
      <c r="A129" s="113" t="s">
        <v>134</v>
      </c>
      <c r="B129" s="113"/>
      <c r="F129" s="78" t="s">
        <v>135</v>
      </c>
      <c r="G129" s="78"/>
      <c r="H129" s="78"/>
    </row>
  </sheetData>
  <sheetProtection/>
  <mergeCells count="46">
    <mergeCell ref="F109:G109"/>
    <mergeCell ref="F105:G105"/>
    <mergeCell ref="B106:C106"/>
    <mergeCell ref="F106:G106"/>
    <mergeCell ref="A129:B129"/>
    <mergeCell ref="B103:C103"/>
    <mergeCell ref="F103:G103"/>
    <mergeCell ref="A104:B104"/>
    <mergeCell ref="B112:C112"/>
    <mergeCell ref="B107:C107"/>
    <mergeCell ref="F107:G107"/>
    <mergeCell ref="B108:C108"/>
    <mergeCell ref="F108:G108"/>
    <mergeCell ref="B109:C109"/>
    <mergeCell ref="A13:I13"/>
    <mergeCell ref="A14:I14"/>
    <mergeCell ref="A36:C36"/>
    <mergeCell ref="F21:H21"/>
    <mergeCell ref="F22:H22"/>
    <mergeCell ref="F23:H23"/>
    <mergeCell ref="C6:E6"/>
    <mergeCell ref="A1:B1"/>
    <mergeCell ref="E1:F1"/>
    <mergeCell ref="A102:B102"/>
    <mergeCell ref="A9:H9"/>
    <mergeCell ref="A15:I15"/>
    <mergeCell ref="A16:I16"/>
    <mergeCell ref="A10:I10"/>
    <mergeCell ref="A11:I11"/>
    <mergeCell ref="A12:I12"/>
    <mergeCell ref="A87:C87"/>
    <mergeCell ref="A99:C99"/>
    <mergeCell ref="A98:C98"/>
    <mergeCell ref="A89:H89"/>
    <mergeCell ref="A97:C97"/>
    <mergeCell ref="B105:C105"/>
    <mergeCell ref="F129:H129"/>
    <mergeCell ref="A30:H30"/>
    <mergeCell ref="A20:H20"/>
    <mergeCell ref="A26:H26"/>
    <mergeCell ref="A85:H85"/>
    <mergeCell ref="A88:C88"/>
    <mergeCell ref="A84:C84"/>
    <mergeCell ref="A83:C83"/>
    <mergeCell ref="A47:C47"/>
    <mergeCell ref="A54:C54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2021-04-22T08:45:20Z</dcterms:modified>
  <cp:category/>
  <cp:version/>
  <cp:contentType/>
  <cp:contentStatus/>
</cp:coreProperties>
</file>